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 Benitez\Desktop\Mbenitez Actualizada\mbenitez\Presupuesto ODAC\Ejecucion Presupuestaria\2021\Sigef\"/>
    </mc:Choice>
  </mc:AlternateContent>
  <xr:revisionPtr revIDLastSave="0" documentId="13_ncr:1_{3D4E3603-2D4E-4B48-8A8A-29509DC59A2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78" i="1" l="1"/>
  <c r="L79" i="1"/>
  <c r="L80" i="1"/>
  <c r="L77" i="1"/>
  <c r="L76" i="1"/>
  <c r="L72" i="1"/>
  <c r="L73" i="1"/>
  <c r="L74" i="1"/>
  <c r="L75" i="1"/>
  <c r="L71" i="1"/>
  <c r="L70" i="1"/>
  <c r="L67" i="1"/>
  <c r="L68" i="1"/>
  <c r="L69" i="1"/>
  <c r="L66" i="1"/>
  <c r="L65" i="1"/>
  <c r="L55" i="1"/>
  <c r="L58" i="1"/>
  <c r="L61" i="1"/>
  <c r="L54" i="1"/>
  <c r="L53" i="1"/>
  <c r="L81" i="1" s="1"/>
  <c r="L47" i="1"/>
  <c r="L48" i="1"/>
  <c r="L49" i="1"/>
  <c r="L50" i="1"/>
  <c r="L51" i="1"/>
  <c r="L52" i="1"/>
  <c r="L46" i="1"/>
  <c r="L45" i="1"/>
  <c r="L37" i="1"/>
  <c r="L38" i="1"/>
  <c r="L39" i="1"/>
  <c r="L40" i="1"/>
  <c r="L41" i="1"/>
  <c r="L42" i="1"/>
  <c r="L43" i="1"/>
  <c r="L44" i="1"/>
  <c r="L36" i="1"/>
  <c r="L35" i="1"/>
  <c r="L27" i="1"/>
  <c r="L28" i="1"/>
  <c r="L29" i="1"/>
  <c r="L30" i="1"/>
  <c r="L32" i="1"/>
  <c r="L34" i="1"/>
  <c r="L26" i="1"/>
  <c r="L25" i="1"/>
  <c r="L17" i="1"/>
  <c r="L18" i="1"/>
  <c r="L19" i="1"/>
  <c r="L20" i="1"/>
  <c r="L21" i="1"/>
  <c r="L22" i="1"/>
  <c r="L23" i="1"/>
  <c r="L24" i="1"/>
  <c r="L16" i="1"/>
  <c r="L15" i="1"/>
  <c r="L11" i="1"/>
  <c r="L12" i="1"/>
  <c r="L14" i="1"/>
  <c r="L10" i="1"/>
  <c r="L9" i="1"/>
  <c r="K81" i="1"/>
  <c r="K94" i="1" s="1"/>
  <c r="J81" i="1"/>
  <c r="J94" i="1" s="1"/>
  <c r="I81" i="1"/>
  <c r="I94" i="1" s="1"/>
  <c r="H81" i="1"/>
  <c r="H94" i="1" s="1"/>
  <c r="G53" i="1"/>
  <c r="G81" i="1" s="1"/>
  <c r="G94" i="1" s="1"/>
  <c r="F81" i="1" l="1"/>
  <c r="F94" i="1" s="1"/>
  <c r="E81" i="1"/>
  <c r="E94" i="1" s="1"/>
  <c r="D81" i="1"/>
  <c r="D94" i="1" s="1"/>
  <c r="L94" i="1" l="1"/>
  <c r="C81" i="1" l="1"/>
  <c r="B94" i="1" l="1"/>
  <c r="C94" i="1" l="1"/>
</calcChain>
</file>

<file path=xl/sharedStrings.xml><?xml version="1.0" encoding="utf-8"?>
<sst xmlns="http://schemas.openxmlformats.org/spreadsheetml/2006/main" count="108" uniqueCount="108">
  <si>
    <t>Ejecución de Gastos y Aplicaciones Financieras</t>
  </si>
  <si>
    <t>Detalles</t>
  </si>
  <si>
    <t>2-GASTOS</t>
  </si>
  <si>
    <t>2.1-REMUNERACIONES Y CONTRIBUCIONES</t>
  </si>
  <si>
    <t>2.1.1-REMUNERACIONES</t>
  </si>
  <si>
    <t>2.1.2-SOBRESUELDOS</t>
  </si>
  <si>
    <t>2.1.3-DIETAS Y GASTOS DE REPRESENTACIÓN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</si>
  <si>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</si>
  <si>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</si>
  <si>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</si>
  <si>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</si>
  <si>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</si>
  <si>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</si>
  <si>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</si>
  <si>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</si>
  <si>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2.2.7-SERVICIOS DE CONSERVACIÓN, REPARACIONES MENORES E INSTALACIONES TEMPORALES</t>
  </si>
  <si>
    <t>2.2.8-OTROS SERVICIOS NO INCLUIDOS EN CONCEPTOS ANTERIORES</t>
  </si>
  <si>
    <t>2.3-MATERIALES Y SUMINISTROS</t>
  </si>
  <si>
    <t>2.3.1-ALIMENTOS Y PRODUCTOS AGROFORESTALES</t>
  </si>
  <si>
    <t>2.3.9-PRODUCTOS Y ÚTILES VARIOS</t>
  </si>
  <si>
    <t>2.3.3-PRODUCTOS DE PAPEL, CARTÓN E IMPRESOS</t>
  </si>
  <si>
    <t>Organismo Dominicano de Acreditación - ODAC</t>
  </si>
  <si>
    <t>2.3.5-PRODUCTOS DE CUERO, CAUCHO Y PLÁSTICO</t>
  </si>
  <si>
    <t>En RD$</t>
  </si>
  <si>
    <t>Total</t>
  </si>
  <si>
    <t>Enero</t>
  </si>
  <si>
    <t>TOTAL</t>
  </si>
  <si>
    <t>2.3.2-TEXTILES Y VESTUARIOS</t>
  </si>
  <si>
    <t>2.3.4-PRODUCTOS FARMACEUTICOS</t>
  </si>
  <si>
    <t>2.3.7-COMBUSTIBLE, LUBRICANTES, PRODUCTOS QUIMICOS Y CON.</t>
  </si>
  <si>
    <t>2.4-TRANSFERENCIAS CORRIENTES</t>
  </si>
  <si>
    <t>2.4.1-TRANSFERENCIAS CORRIENTES AL SECTOR PRIVADO</t>
  </si>
  <si>
    <t>2.4.7-TRANSFERENCIAS CORRIENTES AL SECTOR EXTERNO</t>
  </si>
  <si>
    <t>2.6-BIENES MUEBLES, INMUEBLES E INTANGIBLES</t>
  </si>
  <si>
    <t>2.6.1-MOBILIARIOS Y EQUIPOS</t>
  </si>
  <si>
    <t>2.6.2-MOBILIARIO Y EQUIPO EDUCACIONAL Y RECREATIVO</t>
  </si>
  <si>
    <t>2.6.4-VEHICULOS Y EQUIPOS DE TRANSPORTE, TRACCION Y ELEVACION</t>
  </si>
  <si>
    <t>2.6.5-MAQUINARIAS, OTROS EQUIPOS Y HERRAMIENTAS</t>
  </si>
  <si>
    <t>2.6.6-EQUIPO DE DEFENSA Y SEGURIDAD</t>
  </si>
  <si>
    <t>2.6.8-BINES INTANGIBLES</t>
  </si>
  <si>
    <t>2.6.9-EDIFICIOS, ESTRUCTURAS, TIERRAS, TERRENOS Y OBJ. VALOR</t>
  </si>
  <si>
    <t>Total Gastos</t>
  </si>
  <si>
    <t>4-APLICACIONES FINANCIERAS</t>
  </si>
  <si>
    <t>4.1-INCREMENTO DE ACTIVOS FINANCIEROS</t>
  </si>
  <si>
    <t>4.1.1-INCREMENTO DE ACTIVOS FINANCIEROS CORRIENTES</t>
  </si>
  <si>
    <t>4.2-DISMINUCION DE PASIVOS</t>
  </si>
  <si>
    <t>4.2.1-DISMINUCION DE PASIVOS CORRIENTES</t>
  </si>
  <si>
    <t>Total Aplicaciones Financieras</t>
  </si>
  <si>
    <t>TOTAL GASTOS Y APLICACIONES FINANCIERAS</t>
  </si>
  <si>
    <t xml:space="preserve">Nota: Gasto en etapa devengado. </t>
  </si>
  <si>
    <t>2.2.9-OTRAS CONTRATACIONES DE SERVICIOS</t>
  </si>
  <si>
    <t>2.1.4-GRATIFICACIONES Y BONIFICACIONES</t>
  </si>
  <si>
    <t>2.3.6-PRODUCTOS DE MINERALES, METALICOS Y NO METALICOS</t>
  </si>
  <si>
    <t>2.3.8-GASTOS QUE SE ASIGNARÁN DURANTE EL EJERCICIO (ART. 32 Y 33 LEY 423.06)</t>
  </si>
  <si>
    <t>2.4.2-TRANSFERENCIAS CORRIENTES AL GOBIERNO GENERAL NACIONAL</t>
  </si>
  <si>
    <t>2.4.3-TRANSFERENCIAS CORRIENTES A GOBIERNOS GENERALES LOCALES</t>
  </si>
  <si>
    <t>2.4.4-TRANSFERENCIAS CORRIENTES A EMPRESAS PUBLICAS NO FINANCIERAS</t>
  </si>
  <si>
    <t>2.4.5-TRANSFERENCIAS CORRIENTES A INSTITUCIONES PUBLICAS FINANCIERAS</t>
  </si>
  <si>
    <t>2.4.6 - SUBVENCIONES</t>
  </si>
  <si>
    <t>2.4.8 - TRANSFERENCIAS CORRIENTES A OTRAS INSTITUCIONES PÚBLICAS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</si>
  <si>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</si>
  <si>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</si>
  <si>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</si>
  <si>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NACIONAL</t>
  </si>
  <si>
    <t>2.5.3 - TRANSFERENCIAS DE CAPITAL A GOBIERNOS GENERALES LOCALES</t>
  </si>
  <si>
    <t>2.5.4 - TRANSFERENCIAS DE CAPITAL A EMPRESAS PÚBLICAS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</si>
  <si>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</si>
  <si>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</si>
  <si>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</si>
  <si>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2.6.3 - EQUIPO E INSTRUMENTAL, CINTÍFICO Y LABORATORIO</t>
  </si>
  <si>
    <t>2.6.7- ACTIVOS BIÓLOGICOS CULTIVABLES</t>
  </si>
  <si>
    <t>2.6.10 - TIERRAS Y TERRENOS</t>
  </si>
  <si>
    <t>2.6.11 - OBJETO DE VALOR</t>
  </si>
  <si>
    <t>2.7 - OBRAS</t>
  </si>
  <si>
    <t>2.7.1 - OBRAS EN EDIFICACIONES</t>
  </si>
  <si>
    <t>2.7.2 - INFRAESTRUCTURA</t>
  </si>
  <si>
    <t>2.7.3 - CONSTRUCCIONES EN BIENES CONCESIONADOS</t>
  </si>
  <si>
    <t>2.7.4 - GASTOS QUE LE ASIGNARÁN DURANTE EL EJERCICIO PARA INVERSIÓN (ART.32 Y 33 LEY 423-06)</t>
  </si>
  <si>
    <t>2.8 - ADQUISICIÓN DE ACTIVOS FINANCIEROS CON FINES DE POLÍTICA</t>
  </si>
  <si>
    <t>2.8.1 - CONCESIÓN DE PRESTAMOS</t>
  </si>
  <si>
    <t>2.8.2 - ADQUISICIÓN DE TÍTULOS VALORES REPRESENTATIVOS DE DEUDA</t>
  </si>
  <si>
    <t>2.8.3 - COMPRA DE ACCIONES Y PARTICIPACIONES DE CAPITAL</t>
  </si>
  <si>
    <t>2.8.4 - OBLIGACIONES NEGOCIALES</t>
  </si>
  <si>
    <t>2.8.5 – APORTES DE CAPITAL AL SECTOR PÚBLICO</t>
  </si>
  <si>
    <t>2.9 – GASTOS FINANCIEROS</t>
  </si>
  <si>
    <t>2.9.1 – INTERESES DE LA DEUDA PÚBLICA INTERNA</t>
  </si>
  <si>
    <t>2.9.2 – INTERESES DE LA DEUDA PÚBLICA EXTERNA</t>
  </si>
  <si>
    <t>2.9.3 – INTERESES DE LA DEUDA COMERCIAL</t>
  </si>
  <si>
    <t>2.9.4 – COMISIONES Y OTROS GASTOS BANCARIOS DE LA DEUDA PÚBLICA</t>
  </si>
  <si>
    <t>Encargada Div. Contabilidad</t>
  </si>
  <si>
    <t>Director Ejecutivo</t>
  </si>
  <si>
    <t>4.1.2-INCREMENTO DE ACTIVOS FINANCIEROS NO CORRIENTES</t>
  </si>
  <si>
    <t>4.2.2-DISMINUCION DE PASIVOS NO CORRIENTES</t>
  </si>
  <si>
    <t>4.3-DISMINUCION DE FONDOS DE TERCEROS</t>
  </si>
  <si>
    <t>4.3.5-DISMINUCION DEPOSITOS FONDOS DE TERCEROS</t>
  </si>
  <si>
    <t>Año 2021</t>
  </si>
  <si>
    <t>Claribel Abreu</t>
  </si>
  <si>
    <t>Angel David Taveras Difo</t>
  </si>
  <si>
    <t>Febrero</t>
  </si>
  <si>
    <t>Marzo</t>
  </si>
  <si>
    <t>Abril</t>
  </si>
  <si>
    <t>Mayo</t>
  </si>
  <si>
    <t>Junio</t>
  </si>
  <si>
    <t>Encargada Administrativa Financiera</t>
  </si>
  <si>
    <t>Aura M. Segura Matos</t>
  </si>
  <si>
    <t>Julio</t>
  </si>
  <si>
    <t>Agosto</t>
  </si>
  <si>
    <t>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</si>
</sst>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6"/>
      <name val="Times New Roman"/>
      <family val="1"/>
    </font>
    <font>
      <sz val="16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6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 applyAlignment="1">
      <alignment horizontal="center"/>
    </xf>
    <xf numFmtId="49" fontId="3" fillId="2" borderId="2" xfId="0" applyNumberFormat="1" applyFont="1" applyFill="1" applyBorder="1" applyAlignment="1">
      <alignment horizontal="center"/>
    </xf>
    <xf numFmtId="49" fontId="5" fillId="0" borderId="3" xfId="0" applyNumberFormat="1" applyFont="1" applyBorder="1" applyAlignment="1">
      <alignment horizontal="left" indent="3"/>
    </xf>
    <xf numFmtId="49" fontId="5" fillId="0" borderId="1" xfId="0" applyNumberFormat="1" applyFont="1" applyBorder="1" applyAlignment="1">
      <alignment horizontal="left" indent="4"/>
    </xf>
    <xf numFmtId="49" fontId="5" fillId="0" borderId="1" xfId="0" applyNumberFormat="1" applyFont="1" applyBorder="1" applyAlignment="1">
      <alignment horizontal="left" indent="3"/>
    </xf>
    <xf numFmtId="0" fontId="0" fillId="0" borderId="4" xfId="0" applyBorder="1"/>
    <xf numFmtId="0" fontId="0" fillId="0" borderId="1" xfId="0" applyBorder="1"/>
    <xf numFmtId="0" fontId="7" fillId="0" borderId="0" xfId="0" applyFont="1"/>
    <xf numFmtId="49" fontId="4" fillId="3" borderId="2" xfId="0" applyNumberFormat="1" applyFont="1" applyFill="1" applyBorder="1" applyAlignment="1">
      <alignment horizontal="left" indent="4"/>
    </xf>
    <xf numFmtId="49" fontId="4" fillId="0" borderId="1" xfId="0" applyNumberFormat="1" applyFont="1" applyBorder="1" applyAlignment="1">
      <alignment horizontal="left" indent="4"/>
    </xf>
    <xf numFmtId="0" fontId="7" fillId="0" borderId="1" xfId="0" applyFont="1" applyBorder="1"/>
    <xf numFmtId="49" fontId="4" fillId="0" borderId="1" xfId="0" applyNumberFormat="1" applyFont="1" applyBorder="1" applyAlignment="1">
      <alignment horizontal="left" indent="3"/>
    </xf>
    <xf numFmtId="49" fontId="4" fillId="3" borderId="6" xfId="0" applyNumberFormat="1" applyFont="1" applyFill="1" applyBorder="1" applyAlignment="1">
      <alignment horizontal="left" indent="4"/>
    </xf>
    <xf numFmtId="49" fontId="4" fillId="0" borderId="3" xfId="0" applyNumberFormat="1" applyFont="1" applyBorder="1" applyAlignment="1">
      <alignment horizontal="left" indent="3"/>
    </xf>
    <xf numFmtId="49" fontId="4" fillId="0" borderId="5" xfId="0" applyNumberFormat="1" applyFont="1" applyBorder="1" applyAlignment="1">
      <alignment horizontal="left" indent="3"/>
    </xf>
    <xf numFmtId="0" fontId="7" fillId="0" borderId="3" xfId="0" applyFont="1" applyBorder="1"/>
    <xf numFmtId="44" fontId="4" fillId="3" borderId="2" xfId="1" applyFont="1" applyFill="1" applyBorder="1" applyAlignment="1">
      <alignment horizontal="left" indent="4"/>
    </xf>
    <xf numFmtId="44" fontId="8" fillId="3" borderId="3" xfId="0" applyNumberFormat="1" applyFont="1" applyFill="1" applyBorder="1"/>
    <xf numFmtId="44" fontId="9" fillId="3" borderId="3" xfId="0" applyNumberFormat="1" applyFont="1" applyFill="1" applyBorder="1"/>
    <xf numFmtId="44" fontId="0" fillId="0" borderId="1" xfId="0" applyNumberFormat="1" applyBorder="1"/>
    <xf numFmtId="49" fontId="5" fillId="0" borderId="1" xfId="0" applyNumberFormat="1" applyFont="1" applyBorder="1" applyAlignment="1">
      <alignment horizontal="left" wrapText="1" indent="4"/>
    </xf>
    <xf numFmtId="49" fontId="3" fillId="3" borderId="2" xfId="0" applyNumberFormat="1" applyFont="1" applyFill="1" applyBorder="1" applyAlignment="1">
      <alignment horizontal="left"/>
    </xf>
    <xf numFmtId="0" fontId="7" fillId="3" borderId="3" xfId="0" applyFont="1" applyFill="1" applyBorder="1"/>
    <xf numFmtId="49" fontId="5" fillId="0" borderId="1" xfId="0" applyNumberFormat="1" applyFont="1" applyBorder="1" applyAlignment="1">
      <alignment horizontal="left" wrapText="1"/>
    </xf>
    <xf numFmtId="0" fontId="0" fillId="0" borderId="0" xfId="0" applyAlignment="1">
      <alignment wrapText="1"/>
    </xf>
    <xf numFmtId="49" fontId="5" fillId="0" borderId="1" xfId="0" applyNumberFormat="1" applyFont="1" applyBorder="1" applyAlignment="1">
      <alignment horizontal="left" vertical="top" wrapText="1" indent="4"/>
    </xf>
    <xf numFmtId="49" fontId="4" fillId="0" borderId="1" xfId="0" applyNumberFormat="1" applyFont="1" applyBorder="1" applyAlignment="1">
      <alignment horizontal="left" wrapText="1" indent="4"/>
    </xf>
    <xf numFmtId="2" fontId="0" fillId="0" borderId="1" xfId="0" applyNumberFormat="1" applyBorder="1"/>
    <xf numFmtId="2" fontId="7" fillId="0" borderId="1" xfId="0" applyNumberFormat="1" applyFont="1" applyBorder="1"/>
    <xf numFmtId="2" fontId="0" fillId="0" borderId="1" xfId="0" applyNumberFormat="1" applyFont="1" applyBorder="1"/>
    <xf numFmtId="0" fontId="0" fillId="0" borderId="0" xfId="0" applyAlignment="1">
      <alignment horizontal="center"/>
    </xf>
    <xf numFmtId="0" fontId="7" fillId="0" borderId="7" xfId="0" applyFont="1" applyBorder="1" applyAlignment="1">
      <alignment horizontal="center"/>
    </xf>
    <xf numFmtId="0" fontId="0" fillId="0" borderId="0" xfId="0" applyAlignment="1"/>
    <xf numFmtId="0" fontId="7" fillId="0" borderId="0" xfId="0" applyFont="1" applyBorder="1" applyAlignment="1"/>
    <xf numFmtId="43" fontId="7" fillId="0" borderId="2" xfId="3" applyFont="1" applyBorder="1"/>
    <xf numFmtId="43" fontId="0" fillId="0" borderId="1" xfId="3" applyFont="1" applyBorder="1"/>
    <xf numFmtId="43" fontId="7" fillId="0" borderId="1" xfId="3" applyFont="1" applyBorder="1"/>
    <xf numFmtId="44" fontId="12" fillId="3" borderId="2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2" fontId="7" fillId="0" borderId="8" xfId="0" applyNumberFormat="1" applyFont="1" applyBorder="1"/>
    <xf numFmtId="0" fontId="0" fillId="0" borderId="0" xfId="0" applyAlignment="1">
      <alignment horizontal="center"/>
    </xf>
    <xf numFmtId="0" fontId="0" fillId="0" borderId="0" xfId="0" applyBorder="1" applyAlignment="1"/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/>
    </xf>
    <xf numFmtId="43" fontId="7" fillId="0" borderId="2" xfId="1" applyNumberFormat="1" applyFont="1" applyBorder="1"/>
    <xf numFmtId="43" fontId="0" fillId="0" borderId="1" xfId="1" applyNumberFormat="1" applyFont="1" applyBorder="1"/>
    <xf numFmtId="43" fontId="7" fillId="0" borderId="1" xfId="1" applyNumberFormat="1" applyFont="1" applyBorder="1"/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</cellXfs>
  <cellStyles count="4">
    <cellStyle name="Millares" xfId="3" builtinId="3"/>
    <cellStyle name="Moneda" xfId="1" builtinId="4"/>
    <cellStyle name="Normal" xfId="0" builtinId="0"/>
    <cellStyle name="Normal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0</xdr:rowOff>
    </xdr:from>
    <xdr:to>
      <xdr:col>0</xdr:col>
      <xdr:colOff>1724025</xdr:colOff>
      <xdr:row>4</xdr:row>
      <xdr:rowOff>41275</xdr:rowOff>
    </xdr:to>
    <xdr:pic>
      <xdr:nvPicPr>
        <xdr:cNvPr id="7" name="Picture 1" descr="Resultado de imagen para organismo dominicano de acreditaciÃ³n">
          <a:extLst>
            <a:ext uri="{FF2B5EF4-FFF2-40B4-BE49-F238E27FC236}">
              <a16:creationId xmlns:a16="http://schemas.microsoft.com/office/drawing/2014/main" id="{0633599C-F07C-4243-B936-A197FD4FF6D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306" t="10809" r="17782" b="12178"/>
        <a:stretch/>
      </xdr:blipFill>
      <xdr:spPr bwMode="auto">
        <a:xfrm>
          <a:off x="304800" y="0"/>
          <a:ext cx="14192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66675</xdr:colOff>
      <xdr:row>0</xdr:row>
      <xdr:rowOff>161925</xdr:rowOff>
    </xdr:from>
    <xdr:to>
      <xdr:col>11</xdr:col>
      <xdr:colOff>1019175</xdr:colOff>
      <xdr:row>4</xdr:row>
      <xdr:rowOff>69850</xdr:rowOff>
    </xdr:to>
    <xdr:pic>
      <xdr:nvPicPr>
        <xdr:cNvPr id="8" name="Picture 2" descr="Resultado de imagen para escudo dominicano">
          <a:extLst>
            <a:ext uri="{FF2B5EF4-FFF2-40B4-BE49-F238E27FC236}">
              <a16:creationId xmlns:a16="http://schemas.microsoft.com/office/drawing/2014/main" id="{8C9EA25C-5B48-485A-B840-335F16566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69050" y="161925"/>
          <a:ext cx="9525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12"/>
  <sheetViews>
    <sheetView showGridLines="0" tabSelected="1" view="pageBreakPreview" topLeftCell="A88" zoomScale="70" zoomScaleNormal="100" zoomScaleSheetLayoutView="70" workbookViewId="0">
      <selection activeCell="A98" sqref="A98"/>
    </sheetView>
  </sheetViews>
  <sheetFormatPr baseColWidth="10" defaultColWidth="9.140625" defaultRowHeight="15" x14ac:dyDescent="0.25"/>
  <cols>
    <col min="1" max="1" width="66.5703125" customWidth="1"/>
    <col min="2" max="2" width="14.140625" customWidth="1"/>
    <col min="3" max="11" width="20.42578125" customWidth="1"/>
    <col min="12" max="12" width="21.85546875" bestFit="1" customWidth="1"/>
  </cols>
  <sheetData>
    <row r="1" spans="1:12" ht="20.25" x14ac:dyDescent="0.3">
      <c r="A1" s="60" t="s">
        <v>21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20.25" x14ac:dyDescent="0.3">
      <c r="A2" s="60" t="s">
        <v>95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2" ht="20.25" x14ac:dyDescent="0.3">
      <c r="A3" s="60" t="s">
        <v>0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12" ht="21" x14ac:dyDescent="0.35">
      <c r="A4" s="61" t="s">
        <v>23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12" x14ac:dyDescent="0.25">
      <c r="A5" s="59"/>
      <c r="B5" s="59"/>
      <c r="C5" s="59"/>
      <c r="D5" s="39"/>
      <c r="E5" s="40"/>
      <c r="F5" s="42"/>
      <c r="G5" s="44"/>
      <c r="H5" s="46"/>
      <c r="I5" s="48"/>
      <c r="J5" s="53"/>
      <c r="K5" s="55"/>
    </row>
    <row r="6" spans="1:12" ht="15.75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2" x14ac:dyDescent="0.25">
      <c r="A7" s="2" t="s">
        <v>1</v>
      </c>
      <c r="B7" s="2" t="s">
        <v>24</v>
      </c>
      <c r="C7" s="2" t="s">
        <v>25</v>
      </c>
      <c r="D7" s="2" t="s">
        <v>98</v>
      </c>
      <c r="E7" s="2" t="s">
        <v>99</v>
      </c>
      <c r="F7" s="2" t="s">
        <v>100</v>
      </c>
      <c r="G7" s="2" t="s">
        <v>101</v>
      </c>
      <c r="H7" s="2" t="s">
        <v>102</v>
      </c>
      <c r="I7" s="2" t="s">
        <v>105</v>
      </c>
      <c r="J7" s="2" t="s">
        <v>106</v>
      </c>
      <c r="K7" s="2" t="s">
        <v>107</v>
      </c>
      <c r="L7" s="2" t="s">
        <v>26</v>
      </c>
    </row>
    <row r="8" spans="1:12" x14ac:dyDescent="0.25">
      <c r="A8" s="14" t="s">
        <v>2</v>
      </c>
      <c r="B8" s="3"/>
      <c r="C8" s="3"/>
      <c r="D8" s="5"/>
      <c r="E8" s="5"/>
      <c r="F8" s="5"/>
      <c r="G8" s="5"/>
      <c r="H8" s="5"/>
      <c r="I8" s="5"/>
      <c r="J8" s="5"/>
      <c r="K8" s="5"/>
      <c r="L8" s="7"/>
    </row>
    <row r="9" spans="1:12" s="8" customFormat="1" x14ac:dyDescent="0.25">
      <c r="A9" s="10" t="s">
        <v>3</v>
      </c>
      <c r="B9" s="10"/>
      <c r="C9" s="35">
        <v>3491916.17</v>
      </c>
      <c r="D9" s="35">
        <v>4738965</v>
      </c>
      <c r="E9" s="35">
        <v>4137366.99</v>
      </c>
      <c r="F9" s="35">
        <v>3841525.97</v>
      </c>
      <c r="G9" s="35">
        <v>3901052.53</v>
      </c>
      <c r="H9" s="35">
        <v>3805087.4</v>
      </c>
      <c r="I9" s="35">
        <v>4159528.2</v>
      </c>
      <c r="J9" s="35">
        <v>3759772.62</v>
      </c>
      <c r="K9" s="35">
        <v>3890552.86</v>
      </c>
      <c r="L9" s="50">
        <f>SUM(C9:K9)</f>
        <v>35725767.740000002</v>
      </c>
    </row>
    <row r="10" spans="1:12" x14ac:dyDescent="0.25">
      <c r="A10" s="21" t="s">
        <v>4</v>
      </c>
      <c r="B10" s="5"/>
      <c r="C10" s="36">
        <v>2864100</v>
      </c>
      <c r="D10" s="36">
        <v>3916433.33</v>
      </c>
      <c r="E10" s="36">
        <v>3364649.69</v>
      </c>
      <c r="F10" s="36">
        <v>3099100</v>
      </c>
      <c r="G10" s="36">
        <v>3195085.23</v>
      </c>
      <c r="H10" s="36">
        <v>3078100</v>
      </c>
      <c r="I10" s="36">
        <v>3120100</v>
      </c>
      <c r="J10" s="36">
        <v>3050933.33</v>
      </c>
      <c r="K10" s="36">
        <v>3165632.07</v>
      </c>
      <c r="L10" s="51">
        <f>SUM(C10:K10)</f>
        <v>28854133.649999999</v>
      </c>
    </row>
    <row r="11" spans="1:12" x14ac:dyDescent="0.25">
      <c r="A11" s="21" t="s">
        <v>5</v>
      </c>
      <c r="B11" s="4"/>
      <c r="C11" s="36">
        <v>208000</v>
      </c>
      <c r="D11" s="36">
        <v>208000</v>
      </c>
      <c r="E11" s="36">
        <v>244000</v>
      </c>
      <c r="F11" s="36">
        <v>226000</v>
      </c>
      <c r="G11" s="36">
        <v>214000</v>
      </c>
      <c r="H11" s="36">
        <v>238000</v>
      </c>
      <c r="I11" s="36">
        <v>581000</v>
      </c>
      <c r="J11" s="36">
        <v>226000</v>
      </c>
      <c r="K11" s="36">
        <v>226000</v>
      </c>
      <c r="L11" s="51">
        <f t="shared" ref="L11:L14" si="0">SUM(C11:K11)</f>
        <v>2371000</v>
      </c>
    </row>
    <row r="12" spans="1:12" x14ac:dyDescent="0.25">
      <c r="A12" s="21" t="s">
        <v>6</v>
      </c>
      <c r="B12" s="5"/>
      <c r="C12" s="28">
        <v>0</v>
      </c>
      <c r="D12" s="36">
        <v>36750</v>
      </c>
      <c r="E12" s="36">
        <v>73500</v>
      </c>
      <c r="F12" s="36">
        <v>36750</v>
      </c>
      <c r="G12" s="36">
        <v>36750</v>
      </c>
      <c r="H12" s="36">
        <v>36750</v>
      </c>
      <c r="I12" s="28">
        <v>0</v>
      </c>
      <c r="J12" s="36">
        <v>30854.48</v>
      </c>
      <c r="K12" s="36">
        <v>35942.400000000001</v>
      </c>
      <c r="L12" s="51">
        <f t="shared" si="0"/>
        <v>287296.88</v>
      </c>
    </row>
    <row r="13" spans="1:12" x14ac:dyDescent="0.25">
      <c r="A13" s="21" t="s">
        <v>51</v>
      </c>
      <c r="B13" s="5"/>
      <c r="C13" s="28">
        <v>0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</row>
    <row r="14" spans="1:12" x14ac:dyDescent="0.25">
      <c r="A14" s="21" t="s">
        <v>7</v>
      </c>
      <c r="B14" s="4"/>
      <c r="C14" s="36">
        <v>419816.17</v>
      </c>
      <c r="D14" s="36">
        <v>577781.67000000004</v>
      </c>
      <c r="E14" s="36">
        <v>455217.3</v>
      </c>
      <c r="F14" s="36">
        <v>479675.97</v>
      </c>
      <c r="G14" s="36">
        <v>455217.3</v>
      </c>
      <c r="H14" s="36">
        <v>452237.4</v>
      </c>
      <c r="I14" s="36">
        <v>458428.2</v>
      </c>
      <c r="J14" s="36">
        <v>451984.81</v>
      </c>
      <c r="K14" s="36">
        <v>462978.39</v>
      </c>
      <c r="L14" s="51">
        <f t="shared" si="0"/>
        <v>4213337.21</v>
      </c>
    </row>
    <row r="15" spans="1:12" s="8" customFormat="1" x14ac:dyDescent="0.25">
      <c r="A15" s="12" t="s">
        <v>8</v>
      </c>
      <c r="B15" s="12"/>
      <c r="C15" s="37">
        <v>338410.57</v>
      </c>
      <c r="D15" s="37">
        <v>3355118.87</v>
      </c>
      <c r="E15" s="37">
        <v>2241360</v>
      </c>
      <c r="F15" s="37">
        <v>1418068.38</v>
      </c>
      <c r="G15" s="37">
        <v>2239132.7999999998</v>
      </c>
      <c r="H15" s="37">
        <v>2465301.2999999998</v>
      </c>
      <c r="I15" s="37">
        <v>2087100.38</v>
      </c>
      <c r="J15" s="37">
        <v>2959707.32</v>
      </c>
      <c r="K15" s="37">
        <v>2814795.14</v>
      </c>
      <c r="L15" s="52">
        <f>SUM(C15:K15)</f>
        <v>19918994.759999998</v>
      </c>
    </row>
    <row r="16" spans="1:12" x14ac:dyDescent="0.25">
      <c r="A16" s="21" t="s">
        <v>9</v>
      </c>
      <c r="B16" s="4"/>
      <c r="C16" s="36">
        <v>95377.5</v>
      </c>
      <c r="D16" s="36">
        <v>270356.92</v>
      </c>
      <c r="E16" s="36">
        <v>425093.37</v>
      </c>
      <c r="F16" s="36">
        <v>86830.84</v>
      </c>
      <c r="G16" s="36">
        <v>264976.56</v>
      </c>
      <c r="H16" s="36">
        <v>265822.51</v>
      </c>
      <c r="I16" s="36">
        <v>463478.93</v>
      </c>
      <c r="J16" s="36">
        <v>87093.62</v>
      </c>
      <c r="K16" s="36">
        <v>273435.65999999997</v>
      </c>
      <c r="L16" s="51">
        <f>SUM(C16:K16)</f>
        <v>2232465.91</v>
      </c>
    </row>
    <row r="17" spans="1:12" x14ac:dyDescent="0.25">
      <c r="A17" s="21" t="s">
        <v>10</v>
      </c>
      <c r="B17" s="5"/>
      <c r="C17" s="28">
        <v>0</v>
      </c>
      <c r="D17" s="28">
        <v>0</v>
      </c>
      <c r="E17" s="36">
        <v>21650.25</v>
      </c>
      <c r="F17" s="36">
        <v>7216.75</v>
      </c>
      <c r="G17" s="36">
        <v>27005.33</v>
      </c>
      <c r="H17" s="36">
        <v>42014.95</v>
      </c>
      <c r="I17" s="36">
        <v>35890.75</v>
      </c>
      <c r="J17" s="36">
        <v>40544.269999999997</v>
      </c>
      <c r="K17" s="36">
        <v>240746.75</v>
      </c>
      <c r="L17" s="51">
        <f t="shared" ref="L17:L24" si="1">SUM(C17:K17)</f>
        <v>415069.05</v>
      </c>
    </row>
    <row r="18" spans="1:12" x14ac:dyDescent="0.25">
      <c r="A18" s="21" t="s">
        <v>11</v>
      </c>
      <c r="B18" s="4"/>
      <c r="C18" s="28">
        <v>0</v>
      </c>
      <c r="D18" s="28">
        <v>0</v>
      </c>
      <c r="E18" s="28">
        <v>0</v>
      </c>
      <c r="F18" s="28">
        <v>0</v>
      </c>
      <c r="G18" s="36">
        <v>45140</v>
      </c>
      <c r="H18" s="36">
        <v>63048.67</v>
      </c>
      <c r="I18" s="28">
        <v>0</v>
      </c>
      <c r="J18" s="36">
        <v>142329.64000000001</v>
      </c>
      <c r="K18" s="36">
        <v>75601.02</v>
      </c>
      <c r="L18" s="51">
        <f t="shared" si="1"/>
        <v>326119.33</v>
      </c>
    </row>
    <row r="19" spans="1:12" x14ac:dyDescent="0.25">
      <c r="A19" s="21" t="s">
        <v>12</v>
      </c>
      <c r="B19" s="5"/>
      <c r="C19" s="28">
        <v>0</v>
      </c>
      <c r="D19" s="28">
        <v>0</v>
      </c>
      <c r="E19" s="28">
        <v>0</v>
      </c>
      <c r="F19" s="28">
        <v>0</v>
      </c>
      <c r="G19" s="36">
        <v>9290</v>
      </c>
      <c r="H19" s="36">
        <v>3960</v>
      </c>
      <c r="I19" s="28">
        <v>0</v>
      </c>
      <c r="J19" s="36">
        <v>85033.15</v>
      </c>
      <c r="K19" s="36">
        <v>110984.36</v>
      </c>
      <c r="L19" s="51">
        <f t="shared" si="1"/>
        <v>209267.51</v>
      </c>
    </row>
    <row r="20" spans="1:12" x14ac:dyDescent="0.25">
      <c r="A20" s="21" t="s">
        <v>13</v>
      </c>
      <c r="B20" s="4"/>
      <c r="C20" s="36">
        <v>80452.399999999994</v>
      </c>
      <c r="D20" s="36">
        <v>1748207.54</v>
      </c>
      <c r="E20" s="36">
        <v>933518.43</v>
      </c>
      <c r="F20" s="36">
        <v>881927.08</v>
      </c>
      <c r="G20" s="36">
        <v>880458.8</v>
      </c>
      <c r="H20" s="36">
        <v>880458.8</v>
      </c>
      <c r="I20" s="36">
        <v>236802.4</v>
      </c>
      <c r="J20" s="36">
        <v>1688512.8</v>
      </c>
      <c r="K20" s="36">
        <v>867569.78</v>
      </c>
      <c r="L20" s="51">
        <f t="shared" si="1"/>
        <v>8197908.0300000003</v>
      </c>
    </row>
    <row r="21" spans="1:12" x14ac:dyDescent="0.25">
      <c r="A21" s="21" t="s">
        <v>14</v>
      </c>
      <c r="B21" s="5"/>
      <c r="C21" s="36">
        <v>82686.52</v>
      </c>
      <c r="D21" s="36">
        <v>82480.820000000007</v>
      </c>
      <c r="E21" s="36">
        <v>79751.48</v>
      </c>
      <c r="F21" s="36">
        <v>80464.3</v>
      </c>
      <c r="G21" s="36">
        <v>104960.87</v>
      </c>
      <c r="H21" s="36">
        <v>98359.02</v>
      </c>
      <c r="I21" s="36">
        <v>522217.15</v>
      </c>
      <c r="J21" s="36">
        <v>109884.53</v>
      </c>
      <c r="K21" s="36">
        <v>93453.72</v>
      </c>
      <c r="L21" s="51">
        <f t="shared" si="1"/>
        <v>1254258.4100000001</v>
      </c>
    </row>
    <row r="22" spans="1:12" ht="30" x14ac:dyDescent="0.25">
      <c r="A22" s="21" t="s">
        <v>15</v>
      </c>
      <c r="B22" s="4"/>
      <c r="C22" s="28">
        <v>0</v>
      </c>
      <c r="D22" s="36">
        <v>813274.77</v>
      </c>
      <c r="E22" s="36">
        <v>155288</v>
      </c>
      <c r="F22" s="36">
        <v>23212.36</v>
      </c>
      <c r="G22" s="36">
        <v>137899.94</v>
      </c>
      <c r="H22" s="36">
        <v>91487.12</v>
      </c>
      <c r="I22" s="36">
        <v>33158</v>
      </c>
      <c r="J22" s="36">
        <v>133439.99</v>
      </c>
      <c r="K22" s="36">
        <v>129767.4</v>
      </c>
      <c r="L22" s="51">
        <f t="shared" si="1"/>
        <v>1517527.5799999998</v>
      </c>
    </row>
    <row r="23" spans="1:12" ht="30" x14ac:dyDescent="0.25">
      <c r="A23" s="21" t="s">
        <v>16</v>
      </c>
      <c r="B23" s="5"/>
      <c r="C23" s="36">
        <v>40000</v>
      </c>
      <c r="D23" s="36">
        <v>251406.6</v>
      </c>
      <c r="E23" s="36">
        <v>626058.47</v>
      </c>
      <c r="F23" s="36">
        <v>10620</v>
      </c>
      <c r="G23" s="36">
        <v>566378.99</v>
      </c>
      <c r="H23" s="36">
        <v>285067.03000000003</v>
      </c>
      <c r="I23" s="36">
        <v>744931.15</v>
      </c>
      <c r="J23" s="36">
        <v>231058.57</v>
      </c>
      <c r="K23" s="36">
        <v>751996.93</v>
      </c>
      <c r="L23" s="51">
        <f t="shared" si="1"/>
        <v>3507517.74</v>
      </c>
    </row>
    <row r="24" spans="1:12" x14ac:dyDescent="0.25">
      <c r="A24" s="21" t="s">
        <v>50</v>
      </c>
      <c r="B24" s="5"/>
      <c r="C24" s="36">
        <v>39894.15</v>
      </c>
      <c r="D24" s="36">
        <v>189392.22</v>
      </c>
      <c r="E24" s="28">
        <v>0</v>
      </c>
      <c r="F24" s="36">
        <v>327797.05</v>
      </c>
      <c r="G24" s="36">
        <v>203022.31</v>
      </c>
      <c r="H24" s="36">
        <v>735083.2</v>
      </c>
      <c r="I24" s="36">
        <v>50622</v>
      </c>
      <c r="J24" s="36">
        <v>441810.75</v>
      </c>
      <c r="K24" s="36">
        <v>271239.52</v>
      </c>
      <c r="L24" s="51">
        <f t="shared" si="1"/>
        <v>2258861.2000000002</v>
      </c>
    </row>
    <row r="25" spans="1:12" s="8" customFormat="1" x14ac:dyDescent="0.25">
      <c r="A25" s="10" t="s">
        <v>17</v>
      </c>
      <c r="B25" s="10"/>
      <c r="C25" s="41">
        <v>0</v>
      </c>
      <c r="D25" s="37">
        <v>711210</v>
      </c>
      <c r="E25" s="37">
        <v>67779.77</v>
      </c>
      <c r="F25" s="37">
        <v>790284.62</v>
      </c>
      <c r="G25" s="37">
        <v>85227.91</v>
      </c>
      <c r="H25" s="37">
        <v>65501.49</v>
      </c>
      <c r="I25" s="37">
        <v>1037855.11</v>
      </c>
      <c r="J25" s="37">
        <v>193714.39</v>
      </c>
      <c r="K25" s="37">
        <v>211659.81</v>
      </c>
      <c r="L25" s="37">
        <f>SUM(C25:K25)</f>
        <v>3163233.1</v>
      </c>
    </row>
    <row r="26" spans="1:12" x14ac:dyDescent="0.25">
      <c r="A26" s="21" t="s">
        <v>18</v>
      </c>
      <c r="B26" s="5"/>
      <c r="C26" s="28">
        <v>0</v>
      </c>
      <c r="D26" s="28">
        <v>0</v>
      </c>
      <c r="E26" s="28">
        <v>0</v>
      </c>
      <c r="F26" s="28">
        <v>0</v>
      </c>
      <c r="G26" s="36">
        <v>39596.400000000001</v>
      </c>
      <c r="H26" s="36">
        <v>10879.01</v>
      </c>
      <c r="I26" s="28">
        <v>0</v>
      </c>
      <c r="J26" s="36">
        <v>19019.919999999998</v>
      </c>
      <c r="K26" s="28">
        <v>0</v>
      </c>
      <c r="L26" s="36">
        <f>SUM(C26:K26)</f>
        <v>69495.33</v>
      </c>
    </row>
    <row r="27" spans="1:12" x14ac:dyDescent="0.25">
      <c r="A27" s="21" t="s">
        <v>27</v>
      </c>
      <c r="B27" s="5"/>
      <c r="C27" s="28">
        <v>0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36">
        <v>128384</v>
      </c>
      <c r="J27" s="28">
        <v>0</v>
      </c>
      <c r="K27" s="28">
        <v>0</v>
      </c>
      <c r="L27" s="36">
        <f t="shared" ref="L27:L34" si="2">SUM(C27:K27)</f>
        <v>128384</v>
      </c>
    </row>
    <row r="28" spans="1:12" x14ac:dyDescent="0.25">
      <c r="A28" s="21" t="s">
        <v>20</v>
      </c>
      <c r="B28" s="4"/>
      <c r="C28" s="28">
        <v>0</v>
      </c>
      <c r="D28" s="28">
        <v>0</v>
      </c>
      <c r="E28" s="36">
        <v>6961.05</v>
      </c>
      <c r="F28" s="36">
        <v>9864.6</v>
      </c>
      <c r="G28" s="28">
        <v>0</v>
      </c>
      <c r="H28" s="28">
        <v>0</v>
      </c>
      <c r="I28" s="36">
        <v>17676.400000000001</v>
      </c>
      <c r="J28" s="36">
        <v>350</v>
      </c>
      <c r="K28" s="28">
        <v>0</v>
      </c>
      <c r="L28" s="36">
        <f t="shared" si="2"/>
        <v>34852.050000000003</v>
      </c>
    </row>
    <row r="29" spans="1:12" x14ac:dyDescent="0.25">
      <c r="A29" s="21" t="s">
        <v>28</v>
      </c>
      <c r="B29" s="4"/>
      <c r="C29" s="28">
        <v>0</v>
      </c>
      <c r="D29" s="28">
        <v>0</v>
      </c>
      <c r="E29" s="36">
        <v>9735</v>
      </c>
      <c r="F29" s="28">
        <v>0</v>
      </c>
      <c r="G29" s="36">
        <v>4970.67</v>
      </c>
      <c r="H29" s="28">
        <v>0</v>
      </c>
      <c r="I29" s="36">
        <v>19470</v>
      </c>
      <c r="J29" s="28">
        <v>0</v>
      </c>
      <c r="K29" s="28">
        <v>0</v>
      </c>
      <c r="L29" s="36">
        <f t="shared" si="2"/>
        <v>34175.67</v>
      </c>
    </row>
    <row r="30" spans="1:12" x14ac:dyDescent="0.25">
      <c r="A30" s="21" t="s">
        <v>22</v>
      </c>
      <c r="B30" s="5"/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36">
        <v>3540</v>
      </c>
      <c r="I30" s="28">
        <v>0</v>
      </c>
      <c r="J30" s="28">
        <v>0</v>
      </c>
      <c r="K30" s="36">
        <v>195600.01</v>
      </c>
      <c r="L30" s="36">
        <f t="shared" si="2"/>
        <v>199140.01</v>
      </c>
    </row>
    <row r="31" spans="1:12" ht="30" x14ac:dyDescent="0.25">
      <c r="A31" s="21" t="s">
        <v>52</v>
      </c>
      <c r="B31" s="5"/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</row>
    <row r="32" spans="1:12" ht="30" x14ac:dyDescent="0.25">
      <c r="A32" s="21" t="s">
        <v>29</v>
      </c>
      <c r="B32" s="5"/>
      <c r="C32" s="28">
        <v>0</v>
      </c>
      <c r="D32" s="36">
        <v>700000</v>
      </c>
      <c r="E32" s="28">
        <v>0</v>
      </c>
      <c r="F32" s="51">
        <v>700000</v>
      </c>
      <c r="G32" s="28">
        <v>0</v>
      </c>
      <c r="H32" s="28">
        <v>0</v>
      </c>
      <c r="I32" s="36">
        <v>700000</v>
      </c>
      <c r="J32" s="28">
        <v>0</v>
      </c>
      <c r="K32" s="28">
        <v>0</v>
      </c>
      <c r="L32" s="36">
        <f t="shared" si="2"/>
        <v>2100000</v>
      </c>
    </row>
    <row r="33" spans="1:12" ht="30" x14ac:dyDescent="0.25">
      <c r="A33" s="21" t="s">
        <v>53</v>
      </c>
      <c r="B33" s="5"/>
      <c r="C33" s="28">
        <v>0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</row>
    <row r="34" spans="1:12" x14ac:dyDescent="0.25">
      <c r="A34" s="21" t="s">
        <v>19</v>
      </c>
      <c r="B34" s="4"/>
      <c r="C34" s="28">
        <v>0</v>
      </c>
      <c r="D34" s="36">
        <v>11210</v>
      </c>
      <c r="E34" s="36">
        <v>51083.72</v>
      </c>
      <c r="F34" s="36">
        <v>80420.02</v>
      </c>
      <c r="G34" s="36">
        <v>40660.839999999997</v>
      </c>
      <c r="H34" s="36">
        <v>51082.48</v>
      </c>
      <c r="I34" s="36">
        <v>172324.71</v>
      </c>
      <c r="J34" s="36">
        <v>174344.47</v>
      </c>
      <c r="K34" s="36">
        <v>16059.8</v>
      </c>
      <c r="L34" s="36">
        <f t="shared" si="2"/>
        <v>597186.04</v>
      </c>
    </row>
    <row r="35" spans="1:12" s="8" customFormat="1" x14ac:dyDescent="0.25">
      <c r="A35" s="10" t="s">
        <v>30</v>
      </c>
      <c r="B35" s="10"/>
      <c r="C35" s="29">
        <v>0</v>
      </c>
      <c r="D35" s="37">
        <v>276791.77</v>
      </c>
      <c r="E35" s="29">
        <v>0</v>
      </c>
      <c r="F35" s="37">
        <v>27050.52</v>
      </c>
      <c r="G35" s="29">
        <v>0</v>
      </c>
      <c r="H35" s="29">
        <v>0</v>
      </c>
      <c r="I35" s="37">
        <v>20019.2</v>
      </c>
      <c r="J35" s="29">
        <v>0</v>
      </c>
      <c r="K35" s="29">
        <v>0</v>
      </c>
      <c r="L35" s="37">
        <f>SUM(C35:K35)</f>
        <v>323861.49000000005</v>
      </c>
    </row>
    <row r="36" spans="1:12" ht="16.5" customHeight="1" x14ac:dyDescent="0.25">
      <c r="A36" s="21" t="s">
        <v>31</v>
      </c>
      <c r="B36" s="4"/>
      <c r="C36" s="28">
        <v>0</v>
      </c>
      <c r="D36" s="28">
        <v>0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f>SUM(C36:K36)</f>
        <v>0</v>
      </c>
    </row>
    <row r="37" spans="1:12" s="25" customFormat="1" ht="30" x14ac:dyDescent="0.25">
      <c r="A37" s="21" t="s">
        <v>54</v>
      </c>
      <c r="B37" s="24"/>
      <c r="C37" s="28">
        <v>0</v>
      </c>
      <c r="D37" s="28">
        <v>0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f t="shared" ref="L37:L44" si="3">SUM(C37:K37)</f>
        <v>0</v>
      </c>
    </row>
    <row r="38" spans="1:12" s="25" customFormat="1" ht="30" x14ac:dyDescent="0.25">
      <c r="A38" s="21" t="s">
        <v>55</v>
      </c>
      <c r="B38" s="24"/>
      <c r="C38" s="28">
        <v>0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f t="shared" si="3"/>
        <v>0</v>
      </c>
    </row>
    <row r="39" spans="1:12" s="25" customFormat="1" ht="30" x14ac:dyDescent="0.25">
      <c r="A39" s="21" t="s">
        <v>56</v>
      </c>
      <c r="B39" s="24"/>
      <c r="C39" s="28">
        <v>0</v>
      </c>
      <c r="D39" s="28">
        <v>0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f t="shared" si="3"/>
        <v>0</v>
      </c>
    </row>
    <row r="40" spans="1:12" s="25" customFormat="1" ht="30" x14ac:dyDescent="0.25">
      <c r="A40" s="21" t="s">
        <v>57</v>
      </c>
      <c r="B40" s="24"/>
      <c r="C40" s="28">
        <v>0</v>
      </c>
      <c r="D40" s="28">
        <v>0</v>
      </c>
      <c r="E40" s="28">
        <v>0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8">
        <f t="shared" si="3"/>
        <v>0</v>
      </c>
    </row>
    <row r="41" spans="1:12" s="25" customFormat="1" x14ac:dyDescent="0.25">
      <c r="A41" s="4" t="s">
        <v>58</v>
      </c>
      <c r="B41" s="24"/>
      <c r="C41" s="28">
        <v>0</v>
      </c>
      <c r="D41" s="28">
        <v>0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f t="shared" si="3"/>
        <v>0</v>
      </c>
    </row>
    <row r="42" spans="1:12" x14ac:dyDescent="0.25">
      <c r="A42" s="4" t="s">
        <v>32</v>
      </c>
      <c r="B42" s="4"/>
      <c r="C42" s="28">
        <v>0</v>
      </c>
      <c r="D42" s="36">
        <v>276791.77</v>
      </c>
      <c r="E42" s="28">
        <v>0</v>
      </c>
      <c r="F42" s="36">
        <v>27050.52</v>
      </c>
      <c r="G42" s="28">
        <v>0</v>
      </c>
      <c r="H42" s="28">
        <v>0</v>
      </c>
      <c r="I42" s="36">
        <v>20019.2</v>
      </c>
      <c r="J42" s="28">
        <v>0</v>
      </c>
      <c r="K42" s="28">
        <v>0</v>
      </c>
      <c r="L42" s="36">
        <f t="shared" si="3"/>
        <v>323861.49000000005</v>
      </c>
    </row>
    <row r="43" spans="1:12" ht="30" x14ac:dyDescent="0.25">
      <c r="A43" s="21" t="s">
        <v>59</v>
      </c>
      <c r="B43" s="4"/>
      <c r="C43" s="28">
        <v>0</v>
      </c>
      <c r="D43" s="28">
        <v>0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f t="shared" si="3"/>
        <v>0</v>
      </c>
    </row>
    <row r="44" spans="1:12" ht="30" x14ac:dyDescent="0.25">
      <c r="A44" s="21" t="s">
        <v>60</v>
      </c>
      <c r="B44" s="4"/>
      <c r="C44" s="28">
        <v>0</v>
      </c>
      <c r="D44" s="28">
        <v>0</v>
      </c>
      <c r="E44" s="28">
        <v>0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f t="shared" si="3"/>
        <v>0</v>
      </c>
    </row>
    <row r="45" spans="1:12" x14ac:dyDescent="0.25">
      <c r="A45" s="10" t="s">
        <v>61</v>
      </c>
      <c r="B45" s="4"/>
      <c r="C45" s="29">
        <v>0</v>
      </c>
      <c r="D45" s="29">
        <v>0</v>
      </c>
      <c r="E45" s="29">
        <v>0</v>
      </c>
      <c r="F45" s="29">
        <v>0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29">
        <f>SUM(C45:K45)</f>
        <v>0</v>
      </c>
    </row>
    <row r="46" spans="1:12" ht="15.75" customHeight="1" x14ac:dyDescent="0.25">
      <c r="A46" s="26" t="s">
        <v>62</v>
      </c>
      <c r="B46" s="4"/>
      <c r="C46" s="28">
        <v>0</v>
      </c>
      <c r="D46" s="28"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f>SUM(C46:K46)</f>
        <v>0</v>
      </c>
    </row>
    <row r="47" spans="1:12" ht="30" x14ac:dyDescent="0.25">
      <c r="A47" s="21" t="s">
        <v>63</v>
      </c>
      <c r="B47" s="4"/>
      <c r="C47" s="28">
        <v>0</v>
      </c>
      <c r="D47" s="28">
        <v>0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f t="shared" ref="L47:L52" si="4">SUM(C47:K47)</f>
        <v>0</v>
      </c>
    </row>
    <row r="48" spans="1:12" ht="30" x14ac:dyDescent="0.25">
      <c r="A48" s="21" t="s">
        <v>64</v>
      </c>
      <c r="B48" s="4"/>
      <c r="C48" s="28">
        <v>0</v>
      </c>
      <c r="D48" s="28">
        <v>0</v>
      </c>
      <c r="E48" s="28">
        <v>0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f t="shared" si="4"/>
        <v>0</v>
      </c>
    </row>
    <row r="49" spans="1:12" ht="30" x14ac:dyDescent="0.25">
      <c r="A49" s="21" t="s">
        <v>65</v>
      </c>
      <c r="B49" s="4"/>
      <c r="C49" s="28">
        <v>0</v>
      </c>
      <c r="D49" s="28">
        <v>0</v>
      </c>
      <c r="E49" s="28">
        <v>0</v>
      </c>
      <c r="F49" s="28">
        <v>0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8">
        <f t="shared" si="4"/>
        <v>0</v>
      </c>
    </row>
    <row r="50" spans="1:12" ht="30" x14ac:dyDescent="0.25">
      <c r="A50" s="21" t="s">
        <v>66</v>
      </c>
      <c r="B50" s="4"/>
      <c r="C50" s="28">
        <v>0</v>
      </c>
      <c r="D50" s="28">
        <v>0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f t="shared" si="4"/>
        <v>0</v>
      </c>
    </row>
    <row r="51" spans="1:12" ht="16.5" customHeight="1" x14ac:dyDescent="0.25">
      <c r="A51" s="21" t="s">
        <v>67</v>
      </c>
      <c r="B51" s="4"/>
      <c r="C51" s="28">
        <v>0</v>
      </c>
      <c r="D51" s="28">
        <v>0</v>
      </c>
      <c r="E51" s="28">
        <v>0</v>
      </c>
      <c r="F51" s="28">
        <v>0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8">
        <f t="shared" si="4"/>
        <v>0</v>
      </c>
    </row>
    <row r="52" spans="1:12" ht="30" x14ac:dyDescent="0.25">
      <c r="A52" s="21" t="s">
        <v>68</v>
      </c>
      <c r="B52" s="4"/>
      <c r="C52" s="28">
        <v>0</v>
      </c>
      <c r="D52" s="28">
        <v>0</v>
      </c>
      <c r="E52" s="28">
        <v>0</v>
      </c>
      <c r="F52" s="28">
        <v>0</v>
      </c>
      <c r="G52" s="28">
        <v>0</v>
      </c>
      <c r="H52" s="28">
        <v>0</v>
      </c>
      <c r="I52" s="28">
        <v>0</v>
      </c>
      <c r="J52" s="28">
        <v>0</v>
      </c>
      <c r="K52" s="28">
        <v>0</v>
      </c>
      <c r="L52" s="28">
        <f t="shared" si="4"/>
        <v>0</v>
      </c>
    </row>
    <row r="53" spans="1:12" s="8" customFormat="1" x14ac:dyDescent="0.25">
      <c r="A53" s="10" t="s">
        <v>33</v>
      </c>
      <c r="B53" s="10"/>
      <c r="C53" s="29">
        <v>0</v>
      </c>
      <c r="D53" s="37">
        <v>235506</v>
      </c>
      <c r="E53" s="29">
        <v>0</v>
      </c>
      <c r="F53" s="37">
        <v>224551.69</v>
      </c>
      <c r="G53" s="37">
        <f>SUM(G54:G64)</f>
        <v>40083.5</v>
      </c>
      <c r="H53" s="29">
        <v>0</v>
      </c>
      <c r="I53" s="37">
        <v>393638.37</v>
      </c>
      <c r="J53" s="37">
        <v>729734.38</v>
      </c>
      <c r="K53" s="37">
        <v>108566.16</v>
      </c>
      <c r="L53" s="37">
        <f>SUM(C53:K53)</f>
        <v>1732080.0999999999</v>
      </c>
    </row>
    <row r="54" spans="1:12" x14ac:dyDescent="0.25">
      <c r="A54" s="4" t="s">
        <v>34</v>
      </c>
      <c r="B54" s="4"/>
      <c r="C54" s="28">
        <v>0</v>
      </c>
      <c r="D54" s="36">
        <v>235506</v>
      </c>
      <c r="E54" s="28">
        <v>0</v>
      </c>
      <c r="F54" s="36">
        <v>224551.69</v>
      </c>
      <c r="G54" s="28">
        <v>0</v>
      </c>
      <c r="H54" s="28">
        <v>0</v>
      </c>
      <c r="I54" s="36">
        <v>393638.37</v>
      </c>
      <c r="J54" s="36">
        <v>12300</v>
      </c>
      <c r="K54" s="36">
        <v>49686.6</v>
      </c>
      <c r="L54" s="36">
        <f>SUM(C54:K54)</f>
        <v>915682.66</v>
      </c>
    </row>
    <row r="55" spans="1:12" x14ac:dyDescent="0.25">
      <c r="A55" s="4" t="s">
        <v>35</v>
      </c>
      <c r="B55" s="4"/>
      <c r="C55" s="28">
        <v>0</v>
      </c>
      <c r="D55" s="28">
        <v>0</v>
      </c>
      <c r="E55" s="28">
        <v>0</v>
      </c>
      <c r="F55" s="28">
        <v>0</v>
      </c>
      <c r="G55" s="36">
        <v>40083.5</v>
      </c>
      <c r="H55" s="28">
        <v>0</v>
      </c>
      <c r="I55" s="28">
        <v>0</v>
      </c>
      <c r="J55" s="28">
        <v>0</v>
      </c>
      <c r="K55" s="36">
        <v>58879.56</v>
      </c>
      <c r="L55" s="36">
        <f t="shared" ref="L55:L61" si="5">SUM(C55:K55)</f>
        <v>98963.06</v>
      </c>
    </row>
    <row r="56" spans="1:12" ht="30" x14ac:dyDescent="0.25">
      <c r="A56" s="21" t="s">
        <v>69</v>
      </c>
      <c r="B56" s="4"/>
      <c r="C56" s="28">
        <v>0</v>
      </c>
      <c r="D56" s="28">
        <v>0</v>
      </c>
      <c r="E56" s="28">
        <v>0</v>
      </c>
      <c r="F56" s="28">
        <v>0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8">
        <v>0</v>
      </c>
    </row>
    <row r="57" spans="1:12" ht="30" x14ac:dyDescent="0.25">
      <c r="A57" s="21" t="s">
        <v>36</v>
      </c>
      <c r="B57" s="4"/>
      <c r="C57" s="28">
        <v>0</v>
      </c>
      <c r="D57" s="28">
        <v>0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28">
        <v>0</v>
      </c>
    </row>
    <row r="58" spans="1:12" x14ac:dyDescent="0.25">
      <c r="A58" s="4" t="s">
        <v>37</v>
      </c>
      <c r="B58" s="4"/>
      <c r="C58" s="28">
        <v>0</v>
      </c>
      <c r="D58" s="28">
        <v>0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36">
        <v>9322</v>
      </c>
      <c r="K58" s="28">
        <v>0</v>
      </c>
      <c r="L58" s="36">
        <f t="shared" si="5"/>
        <v>9322</v>
      </c>
    </row>
    <row r="59" spans="1:12" x14ac:dyDescent="0.25">
      <c r="A59" s="4" t="s">
        <v>38</v>
      </c>
      <c r="B59" s="4"/>
      <c r="C59" s="28">
        <v>0</v>
      </c>
      <c r="D59" s="28">
        <v>0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</row>
    <row r="60" spans="1:12" x14ac:dyDescent="0.25">
      <c r="A60" s="4" t="s">
        <v>70</v>
      </c>
      <c r="B60" s="4"/>
      <c r="C60" s="28">
        <v>0</v>
      </c>
      <c r="D60" s="28">
        <v>0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8">
        <v>0</v>
      </c>
    </row>
    <row r="61" spans="1:12" x14ac:dyDescent="0.25">
      <c r="A61" s="4" t="s">
        <v>39</v>
      </c>
      <c r="B61" s="4"/>
      <c r="C61" s="28">
        <v>0</v>
      </c>
      <c r="D61" s="28"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36">
        <v>708112.38</v>
      </c>
      <c r="K61" s="28">
        <v>0</v>
      </c>
      <c r="L61" s="36">
        <f t="shared" si="5"/>
        <v>708112.38</v>
      </c>
    </row>
    <row r="62" spans="1:12" ht="30" x14ac:dyDescent="0.25">
      <c r="A62" s="21" t="s">
        <v>40</v>
      </c>
      <c r="B62" s="4"/>
      <c r="C62" s="28">
        <v>0</v>
      </c>
      <c r="D62" s="28"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</row>
    <row r="63" spans="1:12" x14ac:dyDescent="0.25">
      <c r="A63" s="4" t="s">
        <v>71</v>
      </c>
      <c r="B63" s="4"/>
      <c r="C63" s="28">
        <v>0</v>
      </c>
      <c r="D63" s="28">
        <v>0</v>
      </c>
      <c r="E63" s="28">
        <v>0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</row>
    <row r="64" spans="1:12" x14ac:dyDescent="0.25">
      <c r="A64" s="21" t="s">
        <v>72</v>
      </c>
      <c r="B64" s="4"/>
      <c r="C64" s="28">
        <v>0</v>
      </c>
      <c r="D64" s="28">
        <v>0</v>
      </c>
      <c r="E64" s="28">
        <v>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</row>
    <row r="65" spans="1:12" x14ac:dyDescent="0.25">
      <c r="A65" s="10" t="s">
        <v>73</v>
      </c>
      <c r="B65" s="4"/>
      <c r="C65" s="29">
        <v>0</v>
      </c>
      <c r="D65" s="29">
        <v>0</v>
      </c>
      <c r="E65" s="29">
        <v>0</v>
      </c>
      <c r="F65" s="29">
        <v>0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>
        <f>SUM(C65:K65)</f>
        <v>0</v>
      </c>
    </row>
    <row r="66" spans="1:12" x14ac:dyDescent="0.25">
      <c r="A66" s="21" t="s">
        <v>74</v>
      </c>
      <c r="B66" s="4"/>
      <c r="C66" s="30">
        <v>0</v>
      </c>
      <c r="D66" s="30">
        <v>0</v>
      </c>
      <c r="E66" s="28">
        <v>0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30">
        <f>SUM(C66:K66)</f>
        <v>0</v>
      </c>
    </row>
    <row r="67" spans="1:12" x14ac:dyDescent="0.25">
      <c r="A67" s="4" t="s">
        <v>75</v>
      </c>
      <c r="B67" s="4"/>
      <c r="C67" s="30">
        <v>0</v>
      </c>
      <c r="D67" s="30">
        <v>0</v>
      </c>
      <c r="E67" s="28">
        <v>0</v>
      </c>
      <c r="F67" s="28">
        <v>0</v>
      </c>
      <c r="G67" s="28">
        <v>0</v>
      </c>
      <c r="H67" s="28">
        <v>0</v>
      </c>
      <c r="I67" s="28">
        <v>0</v>
      </c>
      <c r="J67" s="28">
        <v>0</v>
      </c>
      <c r="K67" s="28">
        <v>0</v>
      </c>
      <c r="L67" s="30">
        <f t="shared" ref="L67:L69" si="6">SUM(C67:K67)</f>
        <v>0</v>
      </c>
    </row>
    <row r="68" spans="1:12" x14ac:dyDescent="0.25">
      <c r="A68" s="21" t="s">
        <v>76</v>
      </c>
      <c r="B68" s="4"/>
      <c r="C68" s="30">
        <v>0</v>
      </c>
      <c r="D68" s="30">
        <v>0</v>
      </c>
      <c r="E68" s="28">
        <v>0</v>
      </c>
      <c r="F68" s="28">
        <v>0</v>
      </c>
      <c r="G68" s="28">
        <v>0</v>
      </c>
      <c r="H68" s="28">
        <v>0</v>
      </c>
      <c r="I68" s="28">
        <v>0</v>
      </c>
      <c r="J68" s="28">
        <v>0</v>
      </c>
      <c r="K68" s="28">
        <v>0</v>
      </c>
      <c r="L68" s="30">
        <f t="shared" si="6"/>
        <v>0</v>
      </c>
    </row>
    <row r="69" spans="1:12" ht="30" x14ac:dyDescent="0.25">
      <c r="A69" s="21" t="s">
        <v>77</v>
      </c>
      <c r="B69" s="4"/>
      <c r="C69" s="30">
        <v>0</v>
      </c>
      <c r="D69" s="30">
        <v>0</v>
      </c>
      <c r="E69" s="28">
        <v>0</v>
      </c>
      <c r="F69" s="28">
        <v>0</v>
      </c>
      <c r="G69" s="28">
        <v>0</v>
      </c>
      <c r="H69" s="28">
        <v>0</v>
      </c>
      <c r="I69" s="28">
        <v>0</v>
      </c>
      <c r="J69" s="28">
        <v>0</v>
      </c>
      <c r="K69" s="28">
        <v>0</v>
      </c>
      <c r="L69" s="30">
        <f t="shared" si="6"/>
        <v>0</v>
      </c>
    </row>
    <row r="70" spans="1:12" ht="29.25" x14ac:dyDescent="0.25">
      <c r="A70" s="27" t="s">
        <v>78</v>
      </c>
      <c r="B70" s="4"/>
      <c r="C70" s="29">
        <v>0</v>
      </c>
      <c r="D70" s="29">
        <v>0</v>
      </c>
      <c r="E70" s="29">
        <v>0</v>
      </c>
      <c r="F70" s="29">
        <v>0</v>
      </c>
      <c r="G70" s="29">
        <v>0</v>
      </c>
      <c r="H70" s="29">
        <v>0</v>
      </c>
      <c r="I70" s="29">
        <v>0</v>
      </c>
      <c r="J70" s="29">
        <v>0</v>
      </c>
      <c r="K70" s="29">
        <v>0</v>
      </c>
      <c r="L70" s="29">
        <f>SUM(C70:K70)</f>
        <v>0</v>
      </c>
    </row>
    <row r="71" spans="1:12" x14ac:dyDescent="0.25">
      <c r="A71" s="21" t="s">
        <v>79</v>
      </c>
      <c r="B71" s="4"/>
      <c r="C71" s="30">
        <v>0</v>
      </c>
      <c r="D71" s="30">
        <v>0</v>
      </c>
      <c r="E71" s="28">
        <v>0</v>
      </c>
      <c r="F71" s="28">
        <v>0</v>
      </c>
      <c r="G71" s="28">
        <v>0</v>
      </c>
      <c r="H71" s="28">
        <v>0</v>
      </c>
      <c r="I71" s="28">
        <v>0</v>
      </c>
      <c r="J71" s="28">
        <v>0</v>
      </c>
      <c r="K71" s="28">
        <v>0</v>
      </c>
      <c r="L71" s="30">
        <f>SUM(C71:K71)</f>
        <v>0</v>
      </c>
    </row>
    <row r="72" spans="1:12" ht="30" x14ac:dyDescent="0.25">
      <c r="A72" s="21" t="s">
        <v>80</v>
      </c>
      <c r="B72" s="4"/>
      <c r="C72" s="30">
        <v>0</v>
      </c>
      <c r="D72" s="30">
        <v>0</v>
      </c>
      <c r="E72" s="28">
        <v>0</v>
      </c>
      <c r="F72" s="28">
        <v>0</v>
      </c>
      <c r="G72" s="28">
        <v>0</v>
      </c>
      <c r="H72" s="28">
        <v>0</v>
      </c>
      <c r="I72" s="28">
        <v>0</v>
      </c>
      <c r="J72" s="28">
        <v>0</v>
      </c>
      <c r="K72" s="28">
        <v>0</v>
      </c>
      <c r="L72" s="30">
        <f t="shared" ref="L72:L75" si="7">SUM(C72:K72)</f>
        <v>0</v>
      </c>
    </row>
    <row r="73" spans="1:12" ht="30" x14ac:dyDescent="0.25">
      <c r="A73" s="21" t="s">
        <v>81</v>
      </c>
      <c r="B73" s="4"/>
      <c r="C73" s="30">
        <v>0</v>
      </c>
      <c r="D73" s="30">
        <v>0</v>
      </c>
      <c r="E73" s="28">
        <v>0</v>
      </c>
      <c r="F73" s="28">
        <v>0</v>
      </c>
      <c r="G73" s="28">
        <v>0</v>
      </c>
      <c r="H73" s="28">
        <v>0</v>
      </c>
      <c r="I73" s="28">
        <v>0</v>
      </c>
      <c r="J73" s="28">
        <v>0</v>
      </c>
      <c r="K73" s="28">
        <v>0</v>
      </c>
      <c r="L73" s="30">
        <f t="shared" si="7"/>
        <v>0</v>
      </c>
    </row>
    <row r="74" spans="1:12" x14ac:dyDescent="0.25">
      <c r="A74" s="21" t="s">
        <v>82</v>
      </c>
      <c r="B74" s="4"/>
      <c r="C74" s="30">
        <v>0</v>
      </c>
      <c r="D74" s="30">
        <v>0</v>
      </c>
      <c r="E74" s="28">
        <v>0</v>
      </c>
      <c r="F74" s="28">
        <v>0</v>
      </c>
      <c r="G74" s="28">
        <v>0</v>
      </c>
      <c r="H74" s="28">
        <v>0</v>
      </c>
      <c r="I74" s="28">
        <v>0</v>
      </c>
      <c r="J74" s="28">
        <v>0</v>
      </c>
      <c r="K74" s="28">
        <v>0</v>
      </c>
      <c r="L74" s="30">
        <f t="shared" si="7"/>
        <v>0</v>
      </c>
    </row>
    <row r="75" spans="1:12" x14ac:dyDescent="0.25">
      <c r="A75" s="21" t="s">
        <v>83</v>
      </c>
      <c r="B75" s="4"/>
      <c r="C75" s="30">
        <v>0</v>
      </c>
      <c r="D75" s="30">
        <v>0</v>
      </c>
      <c r="E75" s="28">
        <v>0</v>
      </c>
      <c r="F75" s="28">
        <v>0</v>
      </c>
      <c r="G75" s="28">
        <v>0</v>
      </c>
      <c r="H75" s="28">
        <v>0</v>
      </c>
      <c r="I75" s="28">
        <v>0</v>
      </c>
      <c r="J75" s="28">
        <v>0</v>
      </c>
      <c r="K75" s="28">
        <v>0</v>
      </c>
      <c r="L75" s="30">
        <f t="shared" si="7"/>
        <v>0</v>
      </c>
    </row>
    <row r="76" spans="1:12" x14ac:dyDescent="0.25">
      <c r="A76" s="10" t="s">
        <v>84</v>
      </c>
      <c r="B76" s="4"/>
      <c r="C76" s="29">
        <v>0</v>
      </c>
      <c r="D76" s="29">
        <v>0</v>
      </c>
      <c r="E76" s="29">
        <v>0</v>
      </c>
      <c r="F76" s="29">
        <v>0</v>
      </c>
      <c r="G76" s="29">
        <v>0</v>
      </c>
      <c r="H76" s="29">
        <v>0</v>
      </c>
      <c r="I76" s="29">
        <v>0</v>
      </c>
      <c r="J76" s="29">
        <v>0</v>
      </c>
      <c r="K76" s="29">
        <v>0</v>
      </c>
      <c r="L76" s="29">
        <f>SUM(C76:K76)</f>
        <v>0</v>
      </c>
    </row>
    <row r="77" spans="1:12" x14ac:dyDescent="0.25">
      <c r="A77" s="21" t="s">
        <v>85</v>
      </c>
      <c r="B77" s="4"/>
      <c r="C77" s="30">
        <v>0</v>
      </c>
      <c r="D77" s="30">
        <v>0</v>
      </c>
      <c r="E77" s="28">
        <v>0</v>
      </c>
      <c r="F77" s="28">
        <v>0</v>
      </c>
      <c r="G77" s="28">
        <v>0</v>
      </c>
      <c r="H77" s="28">
        <v>0</v>
      </c>
      <c r="I77" s="28">
        <v>0</v>
      </c>
      <c r="J77" s="28">
        <v>0</v>
      </c>
      <c r="K77" s="28">
        <v>0</v>
      </c>
      <c r="L77" s="30">
        <f>SUM(C77:K77)</f>
        <v>0</v>
      </c>
    </row>
    <row r="78" spans="1:12" x14ac:dyDescent="0.25">
      <c r="A78" s="21" t="s">
        <v>86</v>
      </c>
      <c r="B78" s="4"/>
      <c r="C78" s="30">
        <v>0</v>
      </c>
      <c r="D78" s="30">
        <v>0</v>
      </c>
      <c r="E78" s="28">
        <v>0</v>
      </c>
      <c r="F78" s="28">
        <v>0</v>
      </c>
      <c r="G78" s="28">
        <v>0</v>
      </c>
      <c r="H78" s="28">
        <v>0</v>
      </c>
      <c r="I78" s="28">
        <v>0</v>
      </c>
      <c r="J78" s="28">
        <v>0</v>
      </c>
      <c r="K78" s="28">
        <v>0</v>
      </c>
      <c r="L78" s="30">
        <f t="shared" ref="L78:L80" si="8">SUM(C78:K78)</f>
        <v>0</v>
      </c>
    </row>
    <row r="79" spans="1:12" x14ac:dyDescent="0.25">
      <c r="A79" s="21" t="s">
        <v>87</v>
      </c>
      <c r="B79" s="4"/>
      <c r="C79" s="30">
        <v>0</v>
      </c>
      <c r="D79" s="30">
        <v>0</v>
      </c>
      <c r="E79" s="28">
        <v>0</v>
      </c>
      <c r="F79" s="28">
        <v>0</v>
      </c>
      <c r="G79" s="28">
        <v>0</v>
      </c>
      <c r="H79" s="28">
        <v>0</v>
      </c>
      <c r="I79" s="28">
        <v>0</v>
      </c>
      <c r="J79" s="28">
        <v>0</v>
      </c>
      <c r="K79" s="28">
        <v>0</v>
      </c>
      <c r="L79" s="30">
        <f t="shared" si="8"/>
        <v>0</v>
      </c>
    </row>
    <row r="80" spans="1:12" ht="30" x14ac:dyDescent="0.25">
      <c r="A80" s="21" t="s">
        <v>88</v>
      </c>
      <c r="B80" s="4"/>
      <c r="C80" s="30">
        <v>0</v>
      </c>
      <c r="D80" s="30">
        <v>0</v>
      </c>
      <c r="E80" s="28">
        <v>0</v>
      </c>
      <c r="F80" s="28">
        <v>0</v>
      </c>
      <c r="G80" s="28">
        <v>0</v>
      </c>
      <c r="H80" s="28">
        <v>0</v>
      </c>
      <c r="I80" s="28">
        <v>0</v>
      </c>
      <c r="J80" s="28">
        <v>0</v>
      </c>
      <c r="K80" s="28">
        <v>0</v>
      </c>
      <c r="L80" s="30">
        <f t="shared" si="8"/>
        <v>0</v>
      </c>
    </row>
    <row r="81" spans="1:12" x14ac:dyDescent="0.25">
      <c r="A81" s="22" t="s">
        <v>41</v>
      </c>
      <c r="B81" s="9"/>
      <c r="C81" s="38">
        <f t="shared" ref="C81:K81" si="9">C53+C35+C25+C15+C9</f>
        <v>3830326.7399999998</v>
      </c>
      <c r="D81" s="38">
        <f t="shared" si="9"/>
        <v>9317591.6400000006</v>
      </c>
      <c r="E81" s="38">
        <f t="shared" si="9"/>
        <v>6446506.7599999998</v>
      </c>
      <c r="F81" s="38">
        <f t="shared" si="9"/>
        <v>6301481.1799999997</v>
      </c>
      <c r="G81" s="38">
        <f t="shared" si="9"/>
        <v>6265496.7400000002</v>
      </c>
      <c r="H81" s="38">
        <f t="shared" si="9"/>
        <v>6335890.1899999995</v>
      </c>
      <c r="I81" s="38">
        <f t="shared" si="9"/>
        <v>7698141.2599999998</v>
      </c>
      <c r="J81" s="38">
        <f t="shared" si="9"/>
        <v>7642928.71</v>
      </c>
      <c r="K81" s="38">
        <f t="shared" si="9"/>
        <v>7025573.9700000007</v>
      </c>
      <c r="L81" s="38">
        <f>L53+L35+L25+L15+L9</f>
        <v>60863937.189999998</v>
      </c>
    </row>
    <row r="82" spans="1:12" x14ac:dyDescent="0.25">
      <c r="A82" s="7"/>
      <c r="B82" s="7"/>
      <c r="C82" s="6"/>
      <c r="D82" s="6"/>
      <c r="E82" s="6"/>
      <c r="F82" s="6"/>
      <c r="G82" s="6"/>
      <c r="H82" s="6"/>
      <c r="I82" s="6"/>
      <c r="J82" s="6"/>
      <c r="K82" s="6"/>
      <c r="L82" s="7"/>
    </row>
    <row r="83" spans="1:12" s="8" customFormat="1" x14ac:dyDescent="0.25">
      <c r="A83" s="14" t="s">
        <v>42</v>
      </c>
      <c r="B83" s="14"/>
      <c r="C83" s="15"/>
      <c r="D83" s="15"/>
      <c r="E83" s="15"/>
      <c r="F83" s="15"/>
      <c r="G83" s="15"/>
      <c r="H83" s="15"/>
      <c r="I83" s="15"/>
      <c r="J83" s="15"/>
      <c r="K83" s="15"/>
      <c r="L83" s="16"/>
    </row>
    <row r="84" spans="1:12" s="8" customFormat="1" x14ac:dyDescent="0.25">
      <c r="A84" s="10" t="s">
        <v>43</v>
      </c>
      <c r="B84" s="11"/>
      <c r="C84" s="29">
        <v>0</v>
      </c>
      <c r="D84" s="29">
        <v>0</v>
      </c>
      <c r="E84" s="29">
        <v>0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</row>
    <row r="85" spans="1:12" x14ac:dyDescent="0.25">
      <c r="A85" s="4" t="s">
        <v>44</v>
      </c>
      <c r="B85" s="7"/>
      <c r="C85" s="28">
        <v>0</v>
      </c>
      <c r="D85" s="28">
        <v>0</v>
      </c>
      <c r="E85" s="28">
        <v>0</v>
      </c>
      <c r="F85" s="28">
        <v>0</v>
      </c>
      <c r="G85" s="28">
        <v>0</v>
      </c>
      <c r="H85" s="28">
        <v>0</v>
      </c>
      <c r="I85" s="28">
        <v>0</v>
      </c>
      <c r="J85" s="28">
        <v>0</v>
      </c>
      <c r="K85" s="28">
        <v>0</v>
      </c>
      <c r="L85" s="28">
        <v>0</v>
      </c>
    </row>
    <row r="86" spans="1:12" ht="30" x14ac:dyDescent="0.25">
      <c r="A86" s="21" t="s">
        <v>91</v>
      </c>
      <c r="B86" s="7"/>
      <c r="C86" s="28">
        <v>0</v>
      </c>
      <c r="D86" s="28">
        <v>0</v>
      </c>
      <c r="E86" s="28">
        <v>0</v>
      </c>
      <c r="F86" s="28">
        <v>0</v>
      </c>
      <c r="G86" s="28">
        <v>0</v>
      </c>
      <c r="H86" s="28">
        <v>0</v>
      </c>
      <c r="I86" s="28">
        <v>0</v>
      </c>
      <c r="J86" s="28">
        <v>0</v>
      </c>
      <c r="K86" s="28">
        <v>0</v>
      </c>
      <c r="L86" s="28">
        <v>0</v>
      </c>
    </row>
    <row r="87" spans="1:12" s="8" customFormat="1" x14ac:dyDescent="0.25">
      <c r="A87" s="10" t="s">
        <v>45</v>
      </c>
      <c r="B87" s="11"/>
      <c r="C87" s="29">
        <v>0</v>
      </c>
      <c r="D87" s="29">
        <v>0</v>
      </c>
      <c r="E87" s="29">
        <v>0</v>
      </c>
      <c r="F87" s="29">
        <v>0</v>
      </c>
      <c r="G87" s="29">
        <v>0</v>
      </c>
      <c r="H87" s="29">
        <v>0</v>
      </c>
      <c r="I87" s="29">
        <v>0</v>
      </c>
      <c r="J87" s="29">
        <v>0</v>
      </c>
      <c r="K87" s="29">
        <v>0</v>
      </c>
      <c r="L87" s="29">
        <v>0</v>
      </c>
    </row>
    <row r="88" spans="1:12" x14ac:dyDescent="0.25">
      <c r="A88" s="4" t="s">
        <v>46</v>
      </c>
      <c r="B88" s="7"/>
      <c r="C88" s="28">
        <v>0</v>
      </c>
      <c r="D88" s="28">
        <v>0</v>
      </c>
      <c r="E88" s="28">
        <v>0</v>
      </c>
      <c r="F88" s="28">
        <v>0</v>
      </c>
      <c r="G88" s="28">
        <v>0</v>
      </c>
      <c r="H88" s="28">
        <v>0</v>
      </c>
      <c r="I88" s="28">
        <v>0</v>
      </c>
      <c r="J88" s="28">
        <v>0</v>
      </c>
      <c r="K88" s="28">
        <v>0</v>
      </c>
      <c r="L88" s="28">
        <v>0</v>
      </c>
    </row>
    <row r="89" spans="1:12" x14ac:dyDescent="0.25">
      <c r="A89" s="4" t="s">
        <v>92</v>
      </c>
      <c r="B89" s="7"/>
      <c r="C89" s="28">
        <v>0</v>
      </c>
      <c r="D89" s="28">
        <v>0</v>
      </c>
      <c r="E89" s="28">
        <v>0</v>
      </c>
      <c r="F89" s="28">
        <v>0</v>
      </c>
      <c r="G89" s="28">
        <v>0</v>
      </c>
      <c r="H89" s="28">
        <v>0</v>
      </c>
      <c r="I89" s="28">
        <v>0</v>
      </c>
      <c r="J89" s="28">
        <v>0</v>
      </c>
      <c r="K89" s="28">
        <v>0</v>
      </c>
      <c r="L89" s="28">
        <v>0</v>
      </c>
    </row>
    <row r="90" spans="1:12" x14ac:dyDescent="0.25">
      <c r="A90" s="10" t="s">
        <v>93</v>
      </c>
      <c r="B90" s="7"/>
      <c r="C90" s="29">
        <v>0</v>
      </c>
      <c r="D90" s="29">
        <v>0</v>
      </c>
      <c r="E90" s="29">
        <v>0</v>
      </c>
      <c r="F90" s="29">
        <v>0</v>
      </c>
      <c r="G90" s="29">
        <v>0</v>
      </c>
      <c r="H90" s="29">
        <v>0</v>
      </c>
      <c r="I90" s="29">
        <v>0</v>
      </c>
      <c r="J90" s="29">
        <v>0</v>
      </c>
      <c r="K90" s="29">
        <v>0</v>
      </c>
      <c r="L90" s="29">
        <v>0</v>
      </c>
    </row>
    <row r="91" spans="1:12" x14ac:dyDescent="0.25">
      <c r="A91" s="4" t="s">
        <v>94</v>
      </c>
      <c r="B91" s="7"/>
      <c r="C91" s="28">
        <v>0</v>
      </c>
      <c r="D91" s="28">
        <v>0</v>
      </c>
      <c r="E91" s="28">
        <v>0</v>
      </c>
      <c r="F91" s="28">
        <v>0</v>
      </c>
      <c r="G91" s="28">
        <v>0</v>
      </c>
      <c r="H91" s="28">
        <v>0</v>
      </c>
      <c r="I91" s="28">
        <v>0</v>
      </c>
      <c r="J91" s="28">
        <v>0</v>
      </c>
      <c r="K91" s="28">
        <v>0</v>
      </c>
      <c r="L91" s="28">
        <v>0</v>
      </c>
    </row>
    <row r="92" spans="1:12" x14ac:dyDescent="0.25">
      <c r="A92" s="22" t="s">
        <v>47</v>
      </c>
      <c r="B92" s="9"/>
      <c r="C92" s="13"/>
      <c r="D92" s="13"/>
      <c r="E92" s="13"/>
      <c r="F92" s="13"/>
      <c r="G92" s="13"/>
      <c r="H92" s="13"/>
      <c r="I92" s="13"/>
      <c r="J92" s="13"/>
      <c r="K92" s="13"/>
      <c r="L92" s="17"/>
    </row>
    <row r="93" spans="1:12" x14ac:dyDescent="0.25">
      <c r="A93" s="7"/>
      <c r="B93" s="7"/>
      <c r="C93" s="6"/>
      <c r="D93" s="6"/>
      <c r="E93" s="6"/>
      <c r="F93" s="6"/>
      <c r="G93" s="6"/>
      <c r="H93" s="6"/>
      <c r="I93" s="6"/>
      <c r="J93" s="6"/>
      <c r="K93" s="6"/>
      <c r="L93" s="20"/>
    </row>
    <row r="94" spans="1:12" x14ac:dyDescent="0.25">
      <c r="A94" s="23" t="s">
        <v>48</v>
      </c>
      <c r="B94" s="19">
        <f t="shared" ref="B94:K94" si="10">B81+B92</f>
        <v>0</v>
      </c>
      <c r="C94" s="18">
        <f t="shared" si="10"/>
        <v>3830326.7399999998</v>
      </c>
      <c r="D94" s="18">
        <f t="shared" si="10"/>
        <v>9317591.6400000006</v>
      </c>
      <c r="E94" s="18">
        <f t="shared" si="10"/>
        <v>6446506.7599999998</v>
      </c>
      <c r="F94" s="18">
        <f t="shared" si="10"/>
        <v>6301481.1799999997</v>
      </c>
      <c r="G94" s="18">
        <f t="shared" si="10"/>
        <v>6265496.7400000002</v>
      </c>
      <c r="H94" s="18">
        <f t="shared" si="10"/>
        <v>6335890.1899999995</v>
      </c>
      <c r="I94" s="18">
        <f t="shared" si="10"/>
        <v>7698141.2599999998</v>
      </c>
      <c r="J94" s="18">
        <f t="shared" si="10"/>
        <v>7642928.71</v>
      </c>
      <c r="K94" s="18">
        <f t="shared" si="10"/>
        <v>7025573.9700000007</v>
      </c>
      <c r="L94" s="18">
        <f>+L81+L92</f>
        <v>60863937.189999998</v>
      </c>
    </row>
    <row r="95" spans="1:12" x14ac:dyDescent="0.25">
      <c r="A95" t="s">
        <v>49</v>
      </c>
    </row>
    <row r="101" spans="1:12" x14ac:dyDescent="0.25">
      <c r="B101" s="33"/>
      <c r="C101" s="43"/>
      <c r="D101" s="43"/>
      <c r="E101" s="43"/>
      <c r="F101" s="43"/>
      <c r="G101" s="43"/>
      <c r="H101" s="43"/>
      <c r="I101" s="57"/>
      <c r="J101" s="57"/>
      <c r="K101" s="57"/>
      <c r="L101" s="43"/>
    </row>
    <row r="102" spans="1:12" x14ac:dyDescent="0.25">
      <c r="A102" s="32" t="s">
        <v>96</v>
      </c>
      <c r="G102" s="34"/>
      <c r="I102" s="62" t="s">
        <v>104</v>
      </c>
      <c r="J102" s="62"/>
      <c r="K102" s="62"/>
      <c r="L102" s="34"/>
    </row>
    <row r="103" spans="1:12" x14ac:dyDescent="0.25">
      <c r="A103" s="31" t="s">
        <v>89</v>
      </c>
      <c r="G103" s="33"/>
      <c r="I103" s="59" t="s">
        <v>103</v>
      </c>
      <c r="J103" s="59"/>
      <c r="K103" s="59"/>
      <c r="L103" s="33"/>
    </row>
    <row r="110" spans="1:12" x14ac:dyDescent="0.25">
      <c r="A110" s="34"/>
      <c r="B110" s="62"/>
      <c r="C110" s="62"/>
      <c r="D110" s="62"/>
      <c r="E110" s="62"/>
      <c r="F110" s="43"/>
      <c r="G110" s="43"/>
      <c r="H110" s="43"/>
      <c r="I110" s="43"/>
      <c r="J110" s="43"/>
      <c r="K110" s="43"/>
      <c r="L110" s="43"/>
    </row>
    <row r="111" spans="1:12" x14ac:dyDescent="0.25">
      <c r="A111" s="33"/>
      <c r="C111" s="58" t="s">
        <v>97</v>
      </c>
      <c r="D111" s="58"/>
      <c r="E111" s="58"/>
      <c r="F111" s="58"/>
      <c r="G111" s="45"/>
      <c r="H111" s="47"/>
      <c r="I111" s="49"/>
      <c r="J111" s="54"/>
      <c r="K111" s="56"/>
      <c r="L111" s="34"/>
    </row>
    <row r="112" spans="1:12" x14ac:dyDescent="0.25">
      <c r="C112" s="59" t="s">
        <v>90</v>
      </c>
      <c r="D112" s="59"/>
      <c r="E112" s="59"/>
      <c r="F112" s="59"/>
      <c r="G112" s="44"/>
      <c r="H112" s="46"/>
      <c r="I112" s="48"/>
      <c r="J112" s="53"/>
      <c r="K112" s="55"/>
      <c r="L112" s="33"/>
    </row>
  </sheetData>
  <mergeCells count="11">
    <mergeCell ref="C112:F112"/>
    <mergeCell ref="B110:E110"/>
    <mergeCell ref="C111:F111"/>
    <mergeCell ref="I102:K102"/>
    <mergeCell ref="I103:K103"/>
    <mergeCell ref="A5:C5"/>
    <mergeCell ref="A1:L1"/>
    <mergeCell ref="A2:L2"/>
    <mergeCell ref="A3:L3"/>
    <mergeCell ref="A4:L4"/>
    <mergeCell ref="I101:K101"/>
  </mergeCells>
  <pageMargins left="0.7" right="0.2" top="0.25" bottom="0.25" header="0.3" footer="0.3"/>
  <pageSetup paperSize="5" scale="56" orientation="landscape" r:id="rId1"/>
  <rowBreaks count="1" manualBreakCount="1">
    <brk id="5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Benitez</dc:creator>
  <cp:lastModifiedBy>Maria Benitez</cp:lastModifiedBy>
  <cp:lastPrinted>2021-10-01T12:27:10Z</cp:lastPrinted>
  <dcterms:created xsi:type="dcterms:W3CDTF">2018-10-05T19:26:31Z</dcterms:created>
  <dcterms:modified xsi:type="dcterms:W3CDTF">2021-10-01T12:27:10Z</dcterms:modified>
</cp:coreProperties>
</file>